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0" windowWidth="11340" windowHeight="4755"/>
  </bookViews>
  <sheets>
    <sheet name="Model" sheetId="1" r:id="rId1"/>
  </sheets>
  <definedNames>
    <definedName name="Available_after_production">Model!$B$35:$E$35</definedName>
    <definedName name="Demand">Model!$B$39:$E$39</definedName>
    <definedName name="Ending_inventory">Model!$B$29:$E$29</definedName>
    <definedName name="Fired">Model!$B$17:$E$17</definedName>
    <definedName name="Hired">Model!$B$16:$E$16</definedName>
    <definedName name="OT_capacity">Model!$B$28:$E$28</definedName>
    <definedName name="OT_production">Model!$B$26:$E$26</definedName>
    <definedName name="Profit">Model!$B$49</definedName>
    <definedName name="RT_capacity">Model!$B$25:$E$25</definedName>
    <definedName name="RT_production">Model!$B$23:$E$23</definedName>
    <definedName name="Sold">Model!$B$37:$E$37</definedName>
    <definedName name="solver_adj" localSheetId="0" hidden="1">Model!$B$16:$E$16,Model!$B$17:$E$17,Model!$B$23:$E$23,Model!$B$26:$E$26,Model!$B$37:$E$37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Model!$B$37:$E$37</definedName>
    <definedName name="solver_lhs2" localSheetId="0" hidden="1">Model!$B$37:$E$37</definedName>
    <definedName name="solver_lhs3" localSheetId="0" hidden="1">Model!$B$26:$E$26</definedName>
    <definedName name="solver_lhs4" localSheetId="0" hidden="1">Model!$B$23:$E$23</definedName>
    <definedName name="solver_lhs5" localSheetId="0" hidden="1">Model!$B$16:$E$16</definedName>
    <definedName name="solver_lhs6" localSheetId="0" hidden="1">Model!$B$17:$E$17</definedName>
    <definedName name="solver_lhs7" localSheetId="0" hidden="1">Model!$B$29:$E$29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7</definedName>
    <definedName name="solver_nwt" localSheetId="0" hidden="1">1</definedName>
    <definedName name="solver_ofx" localSheetId="0" hidden="1">2</definedName>
    <definedName name="solver_opt" localSheetId="0" hidden="1">Model!$B$49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l5" localSheetId="0" hidden="1">4</definedName>
    <definedName name="solver_rel6" localSheetId="0" hidden="1">4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Model!$B$35:$E$35</definedName>
    <definedName name="solver_rhs2" localSheetId="0" hidden="1">Model!$B$39:$E$39</definedName>
    <definedName name="solver_rhs3" localSheetId="0" hidden="1">Model!$B$28:$E$28</definedName>
    <definedName name="solver_rhs4" localSheetId="0" hidden="1">Model!$B$25:$E$25</definedName>
    <definedName name="solver_rhs5" localSheetId="0" hidden="1">integer</definedName>
    <definedName name="solver_rhs6" localSheetId="0" hidden="1">integer</definedName>
    <definedName name="solver_rhs7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B29" i="1" l="1"/>
  <c r="B46" i="1" s="1"/>
  <c r="E47" i="1"/>
  <c r="D47" i="1"/>
  <c r="C47" i="1"/>
  <c r="B47" i="1"/>
  <c r="B25" i="1"/>
  <c r="B18" i="1"/>
  <c r="B28" i="1" s="1"/>
  <c r="E44" i="1"/>
  <c r="D44" i="1"/>
  <c r="C44" i="1"/>
  <c r="B44" i="1"/>
  <c r="E43" i="1"/>
  <c r="D43" i="1"/>
  <c r="C43" i="1"/>
  <c r="B43" i="1"/>
  <c r="B35" i="1"/>
  <c r="C22" i="1"/>
  <c r="C29" i="1" s="1"/>
  <c r="F43" i="1" l="1"/>
  <c r="F47" i="1"/>
  <c r="C15" i="1"/>
  <c r="C25" i="1" s="1"/>
  <c r="F44" i="1"/>
  <c r="B45" i="1"/>
  <c r="D22" i="1"/>
  <c r="C46" i="1"/>
  <c r="C35" i="1"/>
  <c r="C18" i="1"/>
  <c r="C45" i="1" l="1"/>
  <c r="C28" i="1"/>
  <c r="D15" i="1"/>
  <c r="D29" i="1"/>
  <c r="D35" i="1"/>
  <c r="D25" i="1" l="1"/>
  <c r="D18" i="1"/>
  <c r="D46" i="1"/>
  <c r="E22" i="1"/>
  <c r="E29" i="1" l="1"/>
  <c r="E46" i="1" s="1"/>
  <c r="F46" i="1" s="1"/>
  <c r="E35" i="1"/>
  <c r="D28" i="1"/>
  <c r="E15" i="1"/>
  <c r="D45" i="1"/>
  <c r="E25" i="1" l="1"/>
  <c r="E18" i="1"/>
  <c r="E45" i="1" l="1"/>
  <c r="F45" i="1" s="1"/>
  <c r="B49" i="1" s="1"/>
  <c r="E28" i="1"/>
</calcChain>
</file>

<file path=xl/sharedStrings.xml><?xml version="1.0" encoding="utf-8"?>
<sst xmlns="http://schemas.openxmlformats.org/spreadsheetml/2006/main" count="59" uniqueCount="36">
  <si>
    <t>Quarter</t>
  </si>
  <si>
    <t>Hiring cost</t>
  </si>
  <si>
    <t>Firing cost</t>
  </si>
  <si>
    <t>Unit holding cost</t>
  </si>
  <si>
    <t>Regular salary</t>
  </si>
  <si>
    <t>Selling price</t>
  </si>
  <si>
    <t>Production per employee</t>
  </si>
  <si>
    <t>Production per new hire</t>
  </si>
  <si>
    <t>Production limit in overtime</t>
  </si>
  <si>
    <t>Hired</t>
  </si>
  <si>
    <t>Fired</t>
  </si>
  <si>
    <t>RT production</t>
  </si>
  <si>
    <t>OT production</t>
  </si>
  <si>
    <t>Workers</t>
  </si>
  <si>
    <t>Production</t>
  </si>
  <si>
    <t>Monetary values</t>
  </si>
  <si>
    <t>Labor cost</t>
  </si>
  <si>
    <t>Holding cost</t>
  </si>
  <si>
    <t>Revenue</t>
  </si>
  <si>
    <t>Totals</t>
  </si>
  <si>
    <t>Profit</t>
  </si>
  <si>
    <t>Demand</t>
  </si>
  <si>
    <t>Available after production</t>
  </si>
  <si>
    <t>Sold</t>
  </si>
  <si>
    <t>RT capacity</t>
  </si>
  <si>
    <t>&lt;=</t>
  </si>
  <si>
    <t>Overtime pay per unit</t>
  </si>
  <si>
    <t>OT capacity</t>
  </si>
  <si>
    <t>&gt;=</t>
  </si>
  <si>
    <t>Sales</t>
  </si>
  <si>
    <t>Nonnegative</t>
  </si>
  <si>
    <t>Available</t>
  </si>
  <si>
    <t>Starting</t>
  </si>
  <si>
    <t>Beginning inventory</t>
  </si>
  <si>
    <t>Ending inventory</t>
  </si>
  <si>
    <t>Aggregate planning of disc players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</si>
</sst>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;\-&quot;$&quot;#,##0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164" fontId="4" fillId="2" borderId="0" xfId="1" applyNumberFormat="1" applyFont="1" applyFill="1" applyBorder="1"/>
    <xf numFmtId="0" fontId="4" fillId="2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Fill="1"/>
    <xf numFmtId="164" fontId="4" fillId="0" borderId="0" xfId="0" applyNumberFormat="1" applyFont="1"/>
    <xf numFmtId="0" fontId="4" fillId="3" borderId="0" xfId="0" applyFont="1" applyFill="1" applyBorder="1"/>
    <xf numFmtId="164" fontId="4" fillId="4" borderId="0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387351</xdr:colOff>
      <xdr:row>34</xdr:row>
      <xdr:rowOff>30481</xdr:rowOff>
    </xdr:from>
    <xdr:to>
      <xdr:col>8</xdr:col>
      <xdr:colOff>678180</xdr:colOff>
      <xdr:row>39</xdr:row>
      <xdr:rowOff>91441</xdr:rowOff>
    </xdr:to>
    <xdr:sp macro="" textlink="">
      <xdr:nvSpPr>
        <xdr:cNvPr id="3" name="TextBox 2"/>
        <xdr:cNvSpPr txBox="1"/>
      </xdr:nvSpPr>
      <xdr:spPr>
        <a:xfrm>
          <a:off x="6231891" y="6248401"/>
          <a:ext cx="2462529" cy="9753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constraints to the left indicate that the company can't sell more than it has in inventory, and it can't sell more than demand.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9"/>
  <sheetViews>
    <sheetView tabSelected="1" workbookViewId="0"/>
  </sheetViews>
  <sheetFormatPr defaultColWidth="9.140625" defaultRowHeight="15" x14ac:dyDescent="0.25"/>
  <cols>
    <col min="1" max="1" width="27.28515625" style="2" bestFit="1" customWidth="1"/>
    <col min="2" max="2" width="22" style="2" bestFit="1" customWidth="1"/>
    <col min="3" max="3" width="12.140625" style="2" bestFit="1" customWidth="1"/>
    <col min="4" max="4" width="12.42578125" style="2" bestFit="1" customWidth="1"/>
    <col min="5" max="5" width="11.28515625" style="2" bestFit="1" customWidth="1"/>
    <col min="6" max="6" width="12.5703125" style="2" bestFit="1" customWidth="1"/>
    <col min="7" max="7" width="8.140625" style="2" customWidth="1"/>
    <col min="8" max="8" width="11" style="2" bestFit="1" customWidth="1"/>
    <col min="9" max="9" width="14.7109375" style="2" bestFit="1" customWidth="1"/>
    <col min="10" max="10" width="8.140625" style="2" customWidth="1"/>
    <col min="11" max="12" width="11" style="2" bestFit="1" customWidth="1"/>
    <col min="13" max="13" width="8.7109375" style="2" customWidth="1"/>
    <col min="14" max="14" width="11.28515625" style="2" customWidth="1"/>
    <col min="15" max="16" width="9.140625" style="2"/>
    <col min="17" max="19" width="9.5703125" style="2" bestFit="1" customWidth="1"/>
    <col min="20" max="16384" width="9.140625" style="2"/>
  </cols>
  <sheetData>
    <row r="1" spans="1:14" x14ac:dyDescent="0.25">
      <c r="A1" s="1" t="s">
        <v>35</v>
      </c>
    </row>
    <row r="2" spans="1:14" x14ac:dyDescent="0.25">
      <c r="A2" s="1"/>
    </row>
    <row r="3" spans="1:14" x14ac:dyDescent="0.25">
      <c r="A3" s="2" t="s">
        <v>1</v>
      </c>
      <c r="B3" s="3">
        <v>2000</v>
      </c>
    </row>
    <row r="4" spans="1:14" x14ac:dyDescent="0.25">
      <c r="A4" s="2" t="s">
        <v>2</v>
      </c>
      <c r="B4" s="3">
        <v>4000</v>
      </c>
      <c r="H4" s="1"/>
      <c r="I4" s="1"/>
      <c r="J4" s="1"/>
      <c r="K4" s="1"/>
      <c r="L4" s="1"/>
      <c r="M4" s="1"/>
      <c r="N4" s="1"/>
    </row>
    <row r="5" spans="1:14" x14ac:dyDescent="0.25">
      <c r="A5" s="2" t="s">
        <v>3</v>
      </c>
      <c r="B5" s="3">
        <v>20</v>
      </c>
      <c r="H5" s="1"/>
      <c r="I5" s="1"/>
      <c r="J5" s="1"/>
      <c r="K5" s="1"/>
      <c r="L5" s="1"/>
      <c r="M5" s="1"/>
      <c r="N5" s="1"/>
    </row>
    <row r="6" spans="1:14" x14ac:dyDescent="0.25">
      <c r="A6" s="2" t="s">
        <v>4</v>
      </c>
      <c r="B6" s="3">
        <v>10000</v>
      </c>
      <c r="H6" s="1"/>
      <c r="I6" s="1"/>
      <c r="J6" s="1"/>
      <c r="K6" s="1"/>
      <c r="L6" s="1"/>
      <c r="M6" s="1"/>
      <c r="N6" s="1"/>
    </row>
    <row r="7" spans="1:14" x14ac:dyDescent="0.25">
      <c r="A7" s="2" t="s">
        <v>26</v>
      </c>
      <c r="B7" s="3">
        <v>80</v>
      </c>
      <c r="H7" s="1"/>
      <c r="I7" s="1"/>
      <c r="J7" s="1"/>
      <c r="K7" s="1"/>
      <c r="L7" s="1"/>
      <c r="M7" s="1"/>
      <c r="N7" s="1"/>
    </row>
    <row r="8" spans="1:14" x14ac:dyDescent="0.25">
      <c r="A8" s="2" t="s">
        <v>6</v>
      </c>
      <c r="B8" s="4">
        <v>90</v>
      </c>
      <c r="H8" s="1"/>
      <c r="I8" s="1"/>
      <c r="J8" s="1"/>
      <c r="K8" s="1"/>
      <c r="L8" s="1"/>
      <c r="M8" s="1"/>
      <c r="N8" s="1"/>
    </row>
    <row r="9" spans="1:14" x14ac:dyDescent="0.25">
      <c r="A9" s="2" t="s">
        <v>7</v>
      </c>
      <c r="B9" s="4">
        <v>60</v>
      </c>
      <c r="H9" s="1"/>
      <c r="I9" s="1"/>
      <c r="J9" s="1"/>
      <c r="K9" s="1"/>
      <c r="L9" s="1"/>
      <c r="M9" s="1"/>
      <c r="N9" s="1"/>
    </row>
    <row r="10" spans="1:14" x14ac:dyDescent="0.25">
      <c r="A10" s="2" t="s">
        <v>5</v>
      </c>
      <c r="B10" s="3">
        <v>160</v>
      </c>
      <c r="H10" s="1"/>
    </row>
    <row r="11" spans="1:14" x14ac:dyDescent="0.25">
      <c r="A11" s="2" t="s">
        <v>8</v>
      </c>
      <c r="B11" s="4">
        <v>20</v>
      </c>
    </row>
    <row r="12" spans="1:14" x14ac:dyDescent="0.25">
      <c r="B12" s="5"/>
    </row>
    <row r="13" spans="1:14" x14ac:dyDescent="0.25">
      <c r="A13" s="2" t="s">
        <v>13</v>
      </c>
    </row>
    <row r="14" spans="1:14" x14ac:dyDescent="0.25">
      <c r="A14" s="11" t="s">
        <v>0</v>
      </c>
      <c r="B14" s="2">
        <v>1</v>
      </c>
      <c r="C14" s="2">
        <v>2</v>
      </c>
      <c r="D14" s="2">
        <v>3</v>
      </c>
      <c r="E14" s="2">
        <v>4</v>
      </c>
    </row>
    <row r="15" spans="1:14" x14ac:dyDescent="0.25">
      <c r="A15" s="11" t="s">
        <v>32</v>
      </c>
      <c r="B15" s="4">
        <v>60</v>
      </c>
      <c r="C15" s="2">
        <f>B18</f>
        <v>67</v>
      </c>
      <c r="D15" s="2">
        <f>C18</f>
        <v>67</v>
      </c>
      <c r="E15" s="2">
        <f>D18</f>
        <v>67</v>
      </c>
    </row>
    <row r="16" spans="1:14" x14ac:dyDescent="0.25">
      <c r="A16" s="11" t="s">
        <v>9</v>
      </c>
      <c r="B16" s="9">
        <v>7</v>
      </c>
      <c r="C16" s="9">
        <v>0</v>
      </c>
      <c r="D16" s="9">
        <v>0</v>
      </c>
      <c r="E16" s="9">
        <v>0</v>
      </c>
    </row>
    <row r="17" spans="1:5" x14ac:dyDescent="0.25">
      <c r="A17" s="11" t="s">
        <v>10</v>
      </c>
      <c r="B17" s="9">
        <v>0</v>
      </c>
      <c r="C17" s="9">
        <v>0</v>
      </c>
      <c r="D17" s="9">
        <v>0</v>
      </c>
      <c r="E17" s="9">
        <v>45</v>
      </c>
    </row>
    <row r="18" spans="1:5" x14ac:dyDescent="0.25">
      <c r="A18" s="11" t="s">
        <v>31</v>
      </c>
      <c r="B18" s="7">
        <f>B15+B16-B17</f>
        <v>67</v>
      </c>
      <c r="C18" s="7">
        <f>C15+C16-C17</f>
        <v>67</v>
      </c>
      <c r="D18" s="7">
        <f>D15+D16-D17</f>
        <v>67</v>
      </c>
      <c r="E18" s="7">
        <f>E15+E16-E17</f>
        <v>22</v>
      </c>
    </row>
    <row r="20" spans="1:5" x14ac:dyDescent="0.25">
      <c r="A20" s="2" t="s">
        <v>14</v>
      </c>
    </row>
    <row r="21" spans="1:5" x14ac:dyDescent="0.25">
      <c r="A21" s="11" t="s">
        <v>0</v>
      </c>
      <c r="B21" s="2">
        <v>1</v>
      </c>
      <c r="C21" s="2">
        <v>2</v>
      </c>
      <c r="D21" s="2">
        <v>3</v>
      </c>
      <c r="E21" s="2">
        <v>4</v>
      </c>
    </row>
    <row r="22" spans="1:5" x14ac:dyDescent="0.25">
      <c r="A22" s="11" t="s">
        <v>33</v>
      </c>
      <c r="B22" s="4">
        <v>1000</v>
      </c>
      <c r="C22" s="2">
        <f>B29</f>
        <v>3160.0000000000036</v>
      </c>
      <c r="D22" s="2">
        <f>C29</f>
        <v>530.00000000000728</v>
      </c>
      <c r="E22" s="2">
        <f>D29</f>
        <v>0</v>
      </c>
    </row>
    <row r="23" spans="1:5" x14ac:dyDescent="0.25">
      <c r="A23" s="11" t="s">
        <v>11</v>
      </c>
      <c r="B23" s="9">
        <v>5820.0000000000036</v>
      </c>
      <c r="C23" s="9">
        <v>6030.0000000000036</v>
      </c>
      <c r="D23" s="9">
        <v>6030</v>
      </c>
      <c r="E23" s="9">
        <v>1980.0000000000023</v>
      </c>
    </row>
    <row r="24" spans="1:5" x14ac:dyDescent="0.25">
      <c r="A24" s="11"/>
      <c r="B24" s="6" t="s">
        <v>25</v>
      </c>
      <c r="C24" s="6" t="s">
        <v>25</v>
      </c>
      <c r="D24" s="6" t="s">
        <v>25</v>
      </c>
      <c r="E24" s="6" t="s">
        <v>25</v>
      </c>
    </row>
    <row r="25" spans="1:5" x14ac:dyDescent="0.25">
      <c r="A25" s="11" t="s">
        <v>24</v>
      </c>
      <c r="B25" s="2">
        <f>$B$8*(B15-B17)+$B$9*B16</f>
        <v>5820</v>
      </c>
      <c r="C25" s="2">
        <f>$B$8*(C15-C17)+$B$9*C16</f>
        <v>6030</v>
      </c>
      <c r="D25" s="2">
        <f>$B$8*(D15-D17)+$B$9*D16</f>
        <v>6030</v>
      </c>
      <c r="E25" s="2">
        <f>$B$8*(E15-E17)+$B$9*E16</f>
        <v>1980</v>
      </c>
    </row>
    <row r="26" spans="1:5" x14ac:dyDescent="0.25">
      <c r="A26" s="11" t="s">
        <v>12</v>
      </c>
      <c r="B26" s="9">
        <v>1340.0000000000005</v>
      </c>
      <c r="C26" s="9">
        <v>1340.0000000000005</v>
      </c>
      <c r="D26" s="9">
        <v>1339.9999999999998</v>
      </c>
      <c r="E26" s="9">
        <v>19.999999999997698</v>
      </c>
    </row>
    <row r="27" spans="1:5" x14ac:dyDescent="0.25">
      <c r="A27" s="11"/>
      <c r="B27" s="6" t="s">
        <v>25</v>
      </c>
      <c r="C27" s="6" t="s">
        <v>25</v>
      </c>
      <c r="D27" s="6" t="s">
        <v>25</v>
      </c>
      <c r="E27" s="6" t="s">
        <v>25</v>
      </c>
    </row>
    <row r="28" spans="1:5" x14ac:dyDescent="0.25">
      <c r="A28" s="11" t="s">
        <v>27</v>
      </c>
      <c r="B28" s="7">
        <f>$B$11*B18</f>
        <v>1340</v>
      </c>
      <c r="C28" s="7">
        <f>$B$11*C18</f>
        <v>1340</v>
      </c>
      <c r="D28" s="7">
        <f>$B$11*D18</f>
        <v>1340</v>
      </c>
      <c r="E28" s="7">
        <f>$B$11*E18</f>
        <v>440</v>
      </c>
    </row>
    <row r="29" spans="1:5" x14ac:dyDescent="0.25">
      <c r="A29" s="11" t="s">
        <v>34</v>
      </c>
      <c r="B29" s="2">
        <f>B22+B23+B26-B37</f>
        <v>3160.0000000000036</v>
      </c>
      <c r="C29" s="2">
        <f>C22+C23+C26-C37</f>
        <v>530.00000000000728</v>
      </c>
      <c r="D29" s="2">
        <f>D22+D23+D26-D37</f>
        <v>0</v>
      </c>
      <c r="E29" s="2">
        <f>E22+E23+E26-E37</f>
        <v>0</v>
      </c>
    </row>
    <row r="30" spans="1:5" x14ac:dyDescent="0.25">
      <c r="A30" s="11"/>
      <c r="B30" s="6" t="s">
        <v>28</v>
      </c>
      <c r="C30" s="6" t="s">
        <v>28</v>
      </c>
      <c r="D30" s="6" t="s">
        <v>28</v>
      </c>
      <c r="E30" s="6" t="s">
        <v>28</v>
      </c>
    </row>
    <row r="31" spans="1:5" x14ac:dyDescent="0.25">
      <c r="A31" s="11" t="s">
        <v>30</v>
      </c>
      <c r="B31" s="2">
        <v>0</v>
      </c>
      <c r="C31" s="2">
        <v>0</v>
      </c>
      <c r="D31" s="2">
        <v>0</v>
      </c>
      <c r="E31" s="2">
        <v>0</v>
      </c>
    </row>
    <row r="33" spans="1:6" x14ac:dyDescent="0.25">
      <c r="A33" s="2" t="s">
        <v>29</v>
      </c>
    </row>
    <row r="34" spans="1:6" x14ac:dyDescent="0.25">
      <c r="A34" s="11" t="s">
        <v>0</v>
      </c>
      <c r="B34" s="2">
        <v>1</v>
      </c>
      <c r="C34" s="2">
        <v>2</v>
      </c>
      <c r="D34" s="2">
        <v>3</v>
      </c>
      <c r="E34" s="2">
        <v>4</v>
      </c>
    </row>
    <row r="35" spans="1:6" x14ac:dyDescent="0.25">
      <c r="A35" s="11" t="s">
        <v>22</v>
      </c>
      <c r="B35" s="2">
        <f>B22+B23+B26</f>
        <v>8160.0000000000036</v>
      </c>
      <c r="C35" s="2">
        <f>C22+C23+C26</f>
        <v>10530.000000000007</v>
      </c>
      <c r="D35" s="2">
        <f>D22+D23+D26</f>
        <v>7900.0000000000073</v>
      </c>
      <c r="E35" s="2">
        <f>E22+E23+E26</f>
        <v>2000</v>
      </c>
    </row>
    <row r="36" spans="1:6" x14ac:dyDescent="0.25">
      <c r="A36" s="11"/>
      <c r="B36" s="6" t="s">
        <v>28</v>
      </c>
      <c r="C36" s="6" t="s">
        <v>28</v>
      </c>
      <c r="D36" s="6" t="s">
        <v>28</v>
      </c>
      <c r="E36" s="6" t="s">
        <v>28</v>
      </c>
    </row>
    <row r="37" spans="1:6" x14ac:dyDescent="0.25">
      <c r="A37" s="11" t="s">
        <v>23</v>
      </c>
      <c r="B37" s="9">
        <v>5000</v>
      </c>
      <c r="C37" s="9">
        <v>10000</v>
      </c>
      <c r="D37" s="9">
        <v>7900.0000000000082</v>
      </c>
      <c r="E37" s="9">
        <v>2000</v>
      </c>
    </row>
    <row r="38" spans="1:6" x14ac:dyDescent="0.25">
      <c r="A38" s="11"/>
      <c r="B38" s="12" t="s">
        <v>25</v>
      </c>
      <c r="C38" s="12" t="s">
        <v>25</v>
      </c>
      <c r="D38" s="12" t="s">
        <v>25</v>
      </c>
      <c r="E38" s="12" t="s">
        <v>25</v>
      </c>
    </row>
    <row r="39" spans="1:6" x14ac:dyDescent="0.25">
      <c r="A39" s="11" t="s">
        <v>21</v>
      </c>
      <c r="B39" s="4">
        <v>5000</v>
      </c>
      <c r="C39" s="4">
        <v>10000</v>
      </c>
      <c r="D39" s="4">
        <v>8000</v>
      </c>
      <c r="E39" s="4">
        <v>2000</v>
      </c>
    </row>
    <row r="41" spans="1:6" x14ac:dyDescent="0.25">
      <c r="A41" s="2" t="s">
        <v>15</v>
      </c>
    </row>
    <row r="42" spans="1:6" x14ac:dyDescent="0.25">
      <c r="A42" s="11" t="s">
        <v>0</v>
      </c>
      <c r="B42" s="2">
        <v>1</v>
      </c>
      <c r="C42" s="2">
        <v>2</v>
      </c>
      <c r="D42" s="2">
        <v>3</v>
      </c>
      <c r="E42" s="2">
        <v>4</v>
      </c>
      <c r="F42" s="6" t="s">
        <v>19</v>
      </c>
    </row>
    <row r="43" spans="1:6" x14ac:dyDescent="0.25">
      <c r="A43" s="11" t="s">
        <v>1</v>
      </c>
      <c r="B43" s="8">
        <f>$B$3*B16</f>
        <v>14000</v>
      </c>
      <c r="C43" s="8">
        <f>$B$3*C16</f>
        <v>0</v>
      </c>
      <c r="D43" s="8">
        <f>$B$3*D16</f>
        <v>0</v>
      </c>
      <c r="E43" s="8">
        <f>$B$3*E16</f>
        <v>0</v>
      </c>
      <c r="F43" s="8">
        <f>SUM(B43:E43)</f>
        <v>14000</v>
      </c>
    </row>
    <row r="44" spans="1:6" x14ac:dyDescent="0.25">
      <c r="A44" s="11" t="s">
        <v>2</v>
      </c>
      <c r="B44" s="8">
        <f>$B$4*B17</f>
        <v>0</v>
      </c>
      <c r="C44" s="8">
        <f>$B$4*C17</f>
        <v>0</v>
      </c>
      <c r="D44" s="8">
        <f>$B$4*D17</f>
        <v>0</v>
      </c>
      <c r="E44" s="8">
        <f>$B$4*E17</f>
        <v>180000</v>
      </c>
      <c r="F44" s="8">
        <f>SUM(B44:E44)</f>
        <v>180000</v>
      </c>
    </row>
    <row r="45" spans="1:6" x14ac:dyDescent="0.25">
      <c r="A45" s="11" t="s">
        <v>16</v>
      </c>
      <c r="B45" s="8">
        <f>$B$6*B18+$B$7*B26</f>
        <v>777200</v>
      </c>
      <c r="C45" s="8">
        <f>$B$6*C18+$B$7*C26</f>
        <v>777200</v>
      </c>
      <c r="D45" s="8">
        <f>$B$6*D18+$B$7*D26</f>
        <v>777200</v>
      </c>
      <c r="E45" s="8">
        <f>$B$6*E18+$B$7*E26</f>
        <v>221599.99999999983</v>
      </c>
      <c r="F45" s="8">
        <f>SUM(B45:E45)</f>
        <v>2553200</v>
      </c>
    </row>
    <row r="46" spans="1:6" x14ac:dyDescent="0.25">
      <c r="A46" s="11" t="s">
        <v>17</v>
      </c>
      <c r="B46" s="8">
        <f>$B$5*B29</f>
        <v>63200.000000000073</v>
      </c>
      <c r="C46" s="8">
        <f>$B$5*C29</f>
        <v>10600.000000000146</v>
      </c>
      <c r="D46" s="8">
        <f>$B$5*D29</f>
        <v>0</v>
      </c>
      <c r="E46" s="8">
        <f>$B$5*E29</f>
        <v>0</v>
      </c>
      <c r="F46" s="8">
        <f>SUM(B46:E46)</f>
        <v>73800.000000000218</v>
      </c>
    </row>
    <row r="47" spans="1:6" x14ac:dyDescent="0.25">
      <c r="A47" s="11" t="s">
        <v>18</v>
      </c>
      <c r="B47" s="8">
        <f>$B$10*B37</f>
        <v>800000</v>
      </c>
      <c r="C47" s="8">
        <f>$B$10*C37</f>
        <v>1600000</v>
      </c>
      <c r="D47" s="8">
        <f>$B$10*D37</f>
        <v>1264000.0000000014</v>
      </c>
      <c r="E47" s="8">
        <f>$B$10*E37</f>
        <v>320000</v>
      </c>
      <c r="F47" s="8">
        <f>SUM(B47:E47)</f>
        <v>3984000.0000000014</v>
      </c>
    </row>
    <row r="49" spans="1:2" x14ac:dyDescent="0.25">
      <c r="A49" s="2" t="s">
        <v>20</v>
      </c>
      <c r="B49" s="10">
        <f>F47-SUM(F43:F46)</f>
        <v>1163000.0000000014</v>
      </c>
    </row>
  </sheetData>
  <phoneticPr fontId="2" type="noConversion"/>
  <printOptions headings="1" gridLines="1"/>
  <pageMargins left="0.75" right="0.75" top="1" bottom="1" header="0.5" footer="0.5"/>
  <pageSetup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Available_after_production</vt:lpstr>
      <vt:lpstr>Demand</vt:lpstr>
      <vt:lpstr>Ending_inventory</vt:lpstr>
      <vt:lpstr>Fired</vt:lpstr>
      <vt:lpstr>Hired</vt:lpstr>
      <vt:lpstr>OT_capacity</vt:lpstr>
      <vt:lpstr>OT_production</vt:lpstr>
      <vt:lpstr>Profit</vt:lpstr>
      <vt:lpstr>RT_capacity</vt:lpstr>
      <vt:lpstr>RT_production</vt:lpstr>
      <vt:lpstr>Sold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 Albright</cp:lastModifiedBy>
  <cp:lastPrinted>2004-08-25T15:41:51Z</cp:lastPrinted>
  <dcterms:created xsi:type="dcterms:W3CDTF">2004-08-25T15:09:20Z</dcterms:created>
  <dcterms:modified xsi:type="dcterms:W3CDTF">2014-05-20T16:19:15Z</dcterms:modified>
</cp:coreProperties>
</file>